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9875" windowHeight="745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33" i="1" l="1"/>
  <c r="H33" i="1"/>
  <c r="F33" i="1"/>
  <c r="E33" i="1"/>
  <c r="J32" i="1"/>
  <c r="G32" i="1"/>
  <c r="J31" i="1"/>
  <c r="G31" i="1"/>
  <c r="G30" i="1" s="1"/>
  <c r="I30" i="1"/>
  <c r="H30" i="1"/>
  <c r="F30" i="1"/>
  <c r="E30" i="1"/>
  <c r="J29" i="1"/>
  <c r="J28" i="1"/>
  <c r="G28" i="1"/>
  <c r="J27" i="1"/>
  <c r="G27" i="1"/>
  <c r="J25" i="1"/>
  <c r="J24" i="1"/>
  <c r="J23" i="1"/>
  <c r="G23" i="1"/>
  <c r="J22" i="1"/>
  <c r="G22" i="1"/>
  <c r="J21" i="1"/>
  <c r="G21" i="1"/>
  <c r="J20" i="1"/>
  <c r="G20" i="1"/>
  <c r="J19" i="1"/>
  <c r="G19" i="1"/>
  <c r="J18" i="1"/>
  <c r="G18" i="1"/>
  <c r="J16" i="1"/>
  <c r="G16" i="1"/>
  <c r="J15" i="1"/>
  <c r="G15" i="1"/>
  <c r="J14" i="1"/>
  <c r="G14" i="1"/>
  <c r="J13" i="1"/>
  <c r="G13" i="1"/>
  <c r="J12" i="1"/>
  <c r="G12" i="1"/>
  <c r="J11" i="1"/>
  <c r="J33" i="1" s="1"/>
  <c r="G11" i="1"/>
  <c r="G33" i="1" s="1"/>
  <c r="J30" i="1" l="1"/>
</calcChain>
</file>

<file path=xl/sharedStrings.xml><?xml version="1.0" encoding="utf-8"?>
<sst xmlns="http://schemas.openxmlformats.org/spreadsheetml/2006/main" count="49" uniqueCount="42">
  <si>
    <t>Estado Analítico de Ingresos</t>
  </si>
  <si>
    <t>Del 1° de Enero al 31 de Marzo de 2015</t>
  </si>
  <si>
    <t xml:space="preserve">Ente Público:      </t>
  </si>
  <si>
    <t>UNIVERSIDAD POLITÉCNICA DE JUVENTINO ROSAS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</si>
  <si>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</si>
  <si>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</si>
  <si>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</si>
  <si>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</si>
  <si>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</si>
  <si>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</si>
  <si>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</si>
  <si>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</si>
  <si>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</si>
  <si>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</si>
  <si>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</si>
  <si>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</si>
  <si>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</si>
  <si>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Total</t>
  </si>
  <si>
    <t>Ingresos excedentes¹</t>
  </si>
  <si>
    <t>Estado Analítico de Ingresos
Por Fuente de Financiamiento</t>
  </si>
  <si>
    <t xml:space="preserve">4                   INGRESOS PROPIOS                        </t>
  </si>
  <si>
    <t xml:space="preserve">4 5                 PRODUCTOS                               </t>
  </si>
  <si>
    <t xml:space="preserve">4 5.1               PRODUCTOS DE TIPO CORRIENTE             </t>
  </si>
  <si>
    <t xml:space="preserve">4 6                 APROVECHAMIENTOS                        </t>
  </si>
  <si>
    <t xml:space="preserve">4 6.1               APROVECHAMIENTOS  TIPO CORRIENTE        </t>
  </si>
  <si>
    <t xml:space="preserve">4 6.9               APROVECHAMIENTOS NO COMPRENDIDOS EN     </t>
  </si>
  <si>
    <t xml:space="preserve">                                                            </t>
  </si>
  <si>
    <t xml:space="preserve">               </t>
  </si>
  <si>
    <t xml:space="preserve">                </t>
  </si>
  <si>
    <t xml:space="preserve">5                   RECURSOS FEDERALES                      </t>
  </si>
  <si>
    <t xml:space="preserve">5 5                 PRODUCTOS                               </t>
  </si>
  <si>
    <t xml:space="preserve">5 5.1               PRODUCTOS DE TIPO CORRIENTE             </t>
  </si>
  <si>
    <t xml:space="preserve">5 6                 APROVECHAMIENTOS                        </t>
  </si>
  <si>
    <t xml:space="preserve">5 6.9               APROVECHAMIENTOS NO COMPRENDIDOS EN     </t>
  </si>
  <si>
    <t xml:space="preserve">5 8                 PARTICIPACIONES Y APORTACIONES          </t>
  </si>
  <si>
    <t xml:space="preserve">5 8.2               APORTACIONES                            </t>
  </si>
  <si>
    <t xml:space="preserve">5 8.3               CONVENIOS                               </t>
  </si>
  <si>
    <t xml:space="preserve">6                   RECURSOS ESTATALES                      </t>
  </si>
  <si>
    <t xml:space="preserve">6 9                 TRANS., ASIGNACIONES, SUBSIDIOS Y       </t>
  </si>
  <si>
    <t xml:space="preserve">6 9.1               TRANS. INTERNAS Y ASIGN A SECTOR PUB.   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</si>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</sst>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2" borderId="0" xfId="2" applyFont="1" applyFill="1"/>
    <xf numFmtId="0" fontId="4" fillId="2" borderId="0" xfId="2" applyFont="1" applyFill="1" applyBorder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2" borderId="1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wrapText="1"/>
    </xf>
    <xf numFmtId="0" fontId="2" fillId="2" borderId="0" xfId="2" applyFont="1" applyFill="1"/>
    <xf numFmtId="43" fontId="5" fillId="2" borderId="6" xfId="1" applyFont="1" applyFill="1" applyBorder="1" applyAlignment="1">
      <alignment horizontal="center"/>
    </xf>
    <xf numFmtId="43" fontId="6" fillId="2" borderId="9" xfId="1" applyFont="1" applyFill="1" applyBorder="1" applyAlignment="1">
      <alignment vertical="center" wrapText="1"/>
    </xf>
    <xf numFmtId="0" fontId="5" fillId="2" borderId="7" xfId="2" applyFont="1" applyFill="1" applyBorder="1" applyAlignment="1">
      <alignment horizontal="center" vertical="center"/>
    </xf>
    <xf numFmtId="43" fontId="2" fillId="0" borderId="0" xfId="0" applyNumberFormat="1" applyFont="1"/>
    <xf numFmtId="0" fontId="5" fillId="2" borderId="1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wrapText="1"/>
    </xf>
    <xf numFmtId="0" fontId="7" fillId="2" borderId="13" xfId="2" applyFont="1" applyFill="1" applyBorder="1" applyAlignment="1">
      <alignment horizontal="centerContinuous"/>
    </xf>
    <xf numFmtId="0" fontId="7" fillId="2" borderId="14" xfId="2" applyFont="1" applyFill="1" applyBorder="1" applyAlignment="1">
      <alignment horizontal="centerContinuous"/>
    </xf>
    <xf numFmtId="43" fontId="8" fillId="2" borderId="4" xfId="1" applyFont="1" applyFill="1" applyBorder="1" applyAlignment="1">
      <alignment vertical="top" wrapText="1"/>
    </xf>
    <xf numFmtId="0" fontId="5" fillId="2" borderId="3" xfId="2" applyFont="1" applyFill="1" applyBorder="1" applyAlignment="1"/>
    <xf numFmtId="0" fontId="5" fillId="2" borderId="4" xfId="2" applyFont="1" applyFill="1" applyBorder="1" applyAlignment="1"/>
    <xf numFmtId="0" fontId="5" fillId="2" borderId="5" xfId="2" applyFont="1" applyFill="1" applyBorder="1" applyAlignment="1"/>
    <xf numFmtId="43" fontId="5" fillId="0" borderId="6" xfId="1" applyFont="1" applyFill="1" applyBorder="1" applyAlignment="1">
      <alignment horizontal="center"/>
    </xf>
    <xf numFmtId="0" fontId="5" fillId="2" borderId="7" xfId="2" applyFont="1" applyFill="1" applyBorder="1" applyAlignment="1"/>
    <xf numFmtId="0" fontId="5" fillId="2" borderId="0" xfId="2" applyFont="1" applyFill="1" applyBorder="1" applyAlignment="1">
      <alignment horizontal="left"/>
    </xf>
    <xf numFmtId="0" fontId="2" fillId="2" borderId="8" xfId="0" applyFont="1" applyFill="1" applyBorder="1" applyAlignment="1"/>
    <xf numFmtId="43" fontId="6" fillId="0" borderId="9" xfId="1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2" fillId="2" borderId="0" xfId="0" applyFont="1" applyFill="1" applyBorder="1" applyAlignment="1"/>
    <xf numFmtId="43" fontId="5" fillId="2" borderId="9" xfId="1" applyFont="1" applyFill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0" fontId="5" fillId="2" borderId="7" xfId="2" applyFont="1" applyFill="1" applyBorder="1" applyAlignment="1">
      <alignment horizontal="left"/>
    </xf>
    <xf numFmtId="0" fontId="5" fillId="2" borderId="0" xfId="2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7" fillId="2" borderId="15" xfId="2" applyFont="1" applyFill="1" applyBorder="1" applyAlignment="1">
      <alignment horizontal="left" wrapText="1" indent="1"/>
    </xf>
    <xf numFmtId="43" fontId="6" fillId="2" borderId="2" xfId="1" applyFont="1" applyFill="1" applyBorder="1" applyAlignment="1">
      <alignment vertical="center" wrapText="1"/>
    </xf>
    <xf numFmtId="0" fontId="9" fillId="2" borderId="0" xfId="0" applyFont="1" applyFill="1"/>
    <xf numFmtId="0" fontId="8" fillId="2" borderId="0" xfId="0" applyFont="1" applyFill="1" applyAlignment="1">
      <alignment horizontal="left" vertical="top" wrapText="1"/>
    </xf>
    <xf numFmtId="0" fontId="2" fillId="0" borderId="0" xfId="0" applyFont="1" applyBorder="1"/>
    <xf numFmtId="0" fontId="6" fillId="2" borderId="0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43" fontId="7" fillId="2" borderId="6" xfId="1" applyFont="1" applyFill="1" applyBorder="1" applyAlignment="1">
      <alignment horizontal="center"/>
    </xf>
    <xf numFmtId="43" fontId="7" fillId="2" borderId="12" xfId="1" applyFont="1" applyFill="1" applyBorder="1" applyAlignment="1">
      <alignment horizontal="center"/>
    </xf>
    <xf numFmtId="43" fontId="3" fillId="0" borderId="13" xfId="1" applyFont="1" applyBorder="1" applyAlignment="1">
      <alignment horizontal="center" vertical="top" wrapText="1"/>
    </xf>
    <xf numFmtId="43" fontId="3" fillId="0" borderId="15" xfId="1" applyFont="1" applyBorder="1" applyAlignment="1">
      <alignment horizontal="center" vertical="top" wrapText="1"/>
    </xf>
    <xf numFmtId="37" fontId="3" fillId="3" borderId="2" xfId="2" applyNumberFormat="1" applyFont="1" applyFill="1" applyBorder="1" applyAlignment="1">
      <alignment horizontal="center" vertical="center" wrapText="1"/>
    </xf>
    <xf numFmtId="37" fontId="3" fillId="3" borderId="2" xfId="2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90" zoomScaleNormal="90" workbookViewId="0">
      <selection activeCell="G41" sqref="G41"/>
    </sheetView>
  </sheetViews>
  <sheetFormatPr baseColWidth="10" defaultRowHeight="12" x14ac:dyDescent="0.2"/>
  <cols>
    <col min="1" max="1" width="1.140625" style="1" customWidth="1"/>
    <col min="2" max="3" width="3.7109375" style="2" customWidth="1"/>
    <col min="4" max="4" width="46.42578125" style="2" customWidth="1"/>
    <col min="5" max="10" width="15.7109375" style="2" customWidth="1"/>
    <col min="11" max="11" width="2" style="1" customWidth="1"/>
    <col min="12" max="12" width="11.42578125" style="2"/>
    <col min="13" max="13" width="12.42578125" style="2" bestFit="1" customWidth="1"/>
    <col min="14" max="16384" width="11.42578125" style="2"/>
  </cols>
  <sheetData>
    <row r="1" spans="1:11" x14ac:dyDescent="0.2">
      <c r="B1" s="57"/>
      <c r="C1" s="57"/>
      <c r="D1" s="57"/>
      <c r="E1" s="57"/>
      <c r="F1" s="57"/>
      <c r="G1" s="57"/>
      <c r="H1" s="57"/>
      <c r="I1" s="57"/>
      <c r="J1" s="57"/>
      <c r="K1" s="2"/>
    </row>
    <row r="2" spans="1:11" x14ac:dyDescent="0.2">
      <c r="B2" s="57" t="s">
        <v>0</v>
      </c>
      <c r="C2" s="57"/>
      <c r="D2" s="57"/>
      <c r="E2" s="57"/>
      <c r="F2" s="57"/>
      <c r="G2" s="57"/>
      <c r="H2" s="57"/>
      <c r="I2" s="57"/>
      <c r="J2" s="57"/>
      <c r="K2" s="2"/>
    </row>
    <row r="3" spans="1:11" x14ac:dyDescent="0.2">
      <c r="B3" s="57" t="s">
        <v>1</v>
      </c>
      <c r="C3" s="57"/>
      <c r="D3" s="57"/>
      <c r="E3" s="57"/>
      <c r="F3" s="57"/>
      <c r="G3" s="57"/>
      <c r="H3" s="57"/>
      <c r="I3" s="57"/>
      <c r="J3" s="57"/>
      <c r="K3" s="2"/>
    </row>
    <row r="4" spans="1:11" s="1" customFormat="1" x14ac:dyDescent="0.2">
      <c r="A4" s="3"/>
      <c r="B4" s="4"/>
      <c r="C4" s="4"/>
      <c r="D4" s="4"/>
      <c r="E4" s="5"/>
      <c r="F4" s="6"/>
      <c r="G4" s="6"/>
      <c r="H4" s="6"/>
      <c r="I4" s="6"/>
      <c r="J4" s="6"/>
    </row>
    <row r="5" spans="1:11" s="1" customFormat="1" x14ac:dyDescent="0.2">
      <c r="A5" s="3"/>
      <c r="B5" s="7"/>
      <c r="D5" s="8" t="s">
        <v>2</v>
      </c>
      <c r="E5" s="9" t="s">
        <v>3</v>
      </c>
      <c r="F5" s="9"/>
      <c r="G5" s="10"/>
      <c r="H5" s="10"/>
      <c r="I5" s="10"/>
      <c r="J5" s="11"/>
    </row>
    <row r="6" spans="1:11" s="1" customFormat="1" x14ac:dyDescent="0.2">
      <c r="A6" s="3"/>
      <c r="B6" s="3"/>
      <c r="C6" s="3"/>
      <c r="D6" s="3"/>
      <c r="F6" s="11"/>
      <c r="G6" s="11"/>
      <c r="H6" s="11"/>
      <c r="I6" s="11"/>
      <c r="J6" s="11"/>
    </row>
    <row r="7" spans="1:11" ht="12" customHeight="1" x14ac:dyDescent="0.2">
      <c r="A7" s="3"/>
      <c r="B7" s="3"/>
      <c r="C7" s="3"/>
      <c r="D7" s="3"/>
      <c r="E7" s="11"/>
      <c r="F7" s="11"/>
      <c r="G7" s="11"/>
      <c r="H7" s="11"/>
      <c r="I7" s="11"/>
      <c r="J7" s="11"/>
    </row>
    <row r="8" spans="1:11" ht="12" customHeight="1" x14ac:dyDescent="0.2">
      <c r="A8" s="3"/>
      <c r="B8" s="55" t="s">
        <v>19</v>
      </c>
      <c r="C8" s="55"/>
      <c r="D8" s="55"/>
      <c r="E8" s="56" t="s">
        <v>4</v>
      </c>
      <c r="F8" s="56"/>
      <c r="G8" s="56"/>
      <c r="H8" s="56"/>
      <c r="I8" s="56"/>
      <c r="J8" s="55" t="s">
        <v>5</v>
      </c>
    </row>
    <row r="9" spans="1:11" ht="24" x14ac:dyDescent="0.2">
      <c r="A9" s="3"/>
      <c r="B9" s="55"/>
      <c r="C9" s="55"/>
      <c r="D9" s="55"/>
      <c r="E9" s="12" t="s">
        <v>6</v>
      </c>
      <c r="F9" s="13" t="s">
        <v>7</v>
      </c>
      <c r="G9" s="12" t="s">
        <v>8</v>
      </c>
      <c r="H9" s="12" t="s">
        <v>9</v>
      </c>
      <c r="I9" s="12" t="s">
        <v>10</v>
      </c>
      <c r="J9" s="55"/>
    </row>
    <row r="10" spans="1:11" ht="12" customHeight="1" x14ac:dyDescent="0.2">
      <c r="A10" s="3"/>
      <c r="B10" s="55"/>
      <c r="C10" s="55"/>
      <c r="D10" s="55"/>
      <c r="E10" s="12" t="s">
        <v>11</v>
      </c>
      <c r="F10" s="12" t="s">
        <v>12</v>
      </c>
      <c r="G10" s="12" t="s">
        <v>13</v>
      </c>
      <c r="H10" s="12" t="s">
        <v>14</v>
      </c>
      <c r="I10" s="12" t="s">
        <v>15</v>
      </c>
      <c r="J10" s="12" t="s">
        <v>16</v>
      </c>
    </row>
    <row r="11" spans="1:11" ht="12" customHeight="1" x14ac:dyDescent="0.2">
      <c r="A11" s="14"/>
      <c r="B11" s="25" t="s">
        <v>20</v>
      </c>
      <c r="C11" s="26"/>
      <c r="D11" s="27"/>
      <c r="E11" s="15">
        <v>599375</v>
      </c>
      <c r="F11" s="15">
        <v>220356.27</v>
      </c>
      <c r="G11" s="15">
        <f>+E11+F11</f>
        <v>819731.27</v>
      </c>
      <c r="H11" s="28">
        <v>173745.33</v>
      </c>
      <c r="I11" s="15">
        <v>173745.33</v>
      </c>
      <c r="J11" s="15">
        <f>+I11-E11</f>
        <v>-425629.67000000004</v>
      </c>
    </row>
    <row r="12" spans="1:11" ht="12" customHeight="1" x14ac:dyDescent="0.2">
      <c r="A12" s="14"/>
      <c r="B12" s="29" t="s">
        <v>21</v>
      </c>
      <c r="C12" s="30"/>
      <c r="D12" s="31"/>
      <c r="E12" s="16">
        <v>599375</v>
      </c>
      <c r="F12" s="16">
        <v>0</v>
      </c>
      <c r="G12" s="16">
        <f t="shared" ref="G12" si="0">+G13+G14+G15+G16+G19+G22+G23</f>
        <v>11641499.859999999</v>
      </c>
      <c r="H12" s="32">
        <v>173053.43</v>
      </c>
      <c r="I12" s="16">
        <v>173053.43</v>
      </c>
      <c r="J12" s="16">
        <f>+I12-E12</f>
        <v>-426321.57</v>
      </c>
    </row>
    <row r="13" spans="1:11" ht="12" customHeight="1" x14ac:dyDescent="0.2">
      <c r="A13" s="14"/>
      <c r="B13" s="33" t="s">
        <v>22</v>
      </c>
      <c r="C13" s="34"/>
      <c r="D13" s="35"/>
      <c r="E13" s="16">
        <v>599375</v>
      </c>
      <c r="F13" s="16">
        <v>0</v>
      </c>
      <c r="G13" s="16">
        <f t="shared" ref="G13:G18" si="1">+E13+F13</f>
        <v>599375</v>
      </c>
      <c r="H13" s="32">
        <v>173053.43</v>
      </c>
      <c r="I13" s="16">
        <v>173053.43</v>
      </c>
      <c r="J13" s="16">
        <f t="shared" ref="J13:J32" si="2">+I13-E13</f>
        <v>-426321.57</v>
      </c>
    </row>
    <row r="14" spans="1:11" ht="12" customHeight="1" x14ac:dyDescent="0.2">
      <c r="A14" s="14"/>
      <c r="B14" s="33" t="s">
        <v>23</v>
      </c>
      <c r="C14" s="34"/>
      <c r="D14" s="35"/>
      <c r="E14" s="16">
        <v>0</v>
      </c>
      <c r="F14" s="16">
        <v>220356.27</v>
      </c>
      <c r="G14" s="16">
        <f t="shared" si="1"/>
        <v>220356.27</v>
      </c>
      <c r="H14" s="32">
        <v>691.9</v>
      </c>
      <c r="I14" s="16">
        <v>691.9</v>
      </c>
      <c r="J14" s="16">
        <f t="shared" si="2"/>
        <v>691.9</v>
      </c>
    </row>
    <row r="15" spans="1:11" ht="12" customHeight="1" x14ac:dyDescent="0.2">
      <c r="A15" s="14"/>
      <c r="B15" s="33" t="s">
        <v>24</v>
      </c>
      <c r="C15" s="34"/>
      <c r="D15" s="35"/>
      <c r="E15" s="16">
        <v>0</v>
      </c>
      <c r="F15" s="16">
        <v>1000</v>
      </c>
      <c r="G15" s="16">
        <f t="shared" si="1"/>
        <v>1000</v>
      </c>
      <c r="H15" s="32">
        <v>691.9</v>
      </c>
      <c r="I15" s="16">
        <v>691.9</v>
      </c>
      <c r="J15" s="16">
        <f t="shared" si="2"/>
        <v>691.9</v>
      </c>
    </row>
    <row r="16" spans="1:11" ht="12" customHeight="1" x14ac:dyDescent="0.2">
      <c r="A16" s="14"/>
      <c r="B16" s="33" t="s">
        <v>25</v>
      </c>
      <c r="C16" s="34"/>
      <c r="D16" s="35"/>
      <c r="E16" s="16">
        <v>0</v>
      </c>
      <c r="F16" s="16">
        <v>219356.27</v>
      </c>
      <c r="G16" s="16">
        <f t="shared" si="1"/>
        <v>219356.27</v>
      </c>
      <c r="H16" s="32">
        <v>0</v>
      </c>
      <c r="I16" s="16">
        <v>0</v>
      </c>
      <c r="J16" s="16">
        <f t="shared" si="2"/>
        <v>0</v>
      </c>
    </row>
    <row r="17" spans="1:13" ht="12" customHeight="1" x14ac:dyDescent="0.2">
      <c r="A17" s="14"/>
      <c r="B17" s="33" t="s">
        <v>26</v>
      </c>
      <c r="C17" s="36"/>
      <c r="D17" s="35"/>
      <c r="E17" s="16" t="s">
        <v>27</v>
      </c>
      <c r="F17" s="16" t="s">
        <v>28</v>
      </c>
      <c r="G17" s="16"/>
      <c r="H17" s="32" t="s">
        <v>27</v>
      </c>
      <c r="I17" s="16" t="s">
        <v>27</v>
      </c>
      <c r="J17" s="16"/>
    </row>
    <row r="18" spans="1:13" ht="12" customHeight="1" x14ac:dyDescent="0.2">
      <c r="A18" s="14"/>
      <c r="B18" s="33" t="s">
        <v>29</v>
      </c>
      <c r="C18" s="36"/>
      <c r="D18" s="35"/>
      <c r="E18" s="16">
        <v>0</v>
      </c>
      <c r="F18" s="16">
        <v>9573501.3200000003</v>
      </c>
      <c r="G18" s="16">
        <f t="shared" si="1"/>
        <v>9573501.3200000003</v>
      </c>
      <c r="H18" s="32">
        <v>6001248.9000000004</v>
      </c>
      <c r="I18" s="16">
        <v>6001248.9000000004</v>
      </c>
      <c r="J18" s="16">
        <f t="shared" si="2"/>
        <v>6001248.9000000004</v>
      </c>
    </row>
    <row r="19" spans="1:13" ht="12" customHeight="1" x14ac:dyDescent="0.2">
      <c r="A19" s="14"/>
      <c r="B19" s="33" t="s">
        <v>30</v>
      </c>
      <c r="C19" s="34"/>
      <c r="D19" s="35"/>
      <c r="E19" s="16">
        <v>0</v>
      </c>
      <c r="F19" s="16">
        <v>389.13</v>
      </c>
      <c r="G19" s="16">
        <f>+G20+G21</f>
        <v>1028300.13</v>
      </c>
      <c r="H19" s="32">
        <v>278.47000000000003</v>
      </c>
      <c r="I19" s="16">
        <v>278.47000000000003</v>
      </c>
      <c r="J19" s="16">
        <f t="shared" si="2"/>
        <v>278.47000000000003</v>
      </c>
    </row>
    <row r="20" spans="1:13" ht="12" customHeight="1" x14ac:dyDescent="0.2">
      <c r="A20" s="14"/>
      <c r="B20" s="33" t="s">
        <v>31</v>
      </c>
      <c r="C20" s="36"/>
      <c r="D20" s="35"/>
      <c r="E20" s="16">
        <v>0</v>
      </c>
      <c r="F20" s="16">
        <v>389.13</v>
      </c>
      <c r="G20" s="16">
        <f>+E20+F20</f>
        <v>389.13</v>
      </c>
      <c r="H20" s="32">
        <v>278.47000000000003</v>
      </c>
      <c r="I20" s="16">
        <v>278.47000000000003</v>
      </c>
      <c r="J20" s="16">
        <f t="shared" si="2"/>
        <v>278.47000000000003</v>
      </c>
    </row>
    <row r="21" spans="1:13" ht="12" customHeight="1" x14ac:dyDescent="0.2">
      <c r="A21" s="14"/>
      <c r="B21" s="33" t="s">
        <v>32</v>
      </c>
      <c r="C21" s="36"/>
      <c r="D21" s="35"/>
      <c r="E21" s="16">
        <v>0</v>
      </c>
      <c r="F21" s="16">
        <v>1027911</v>
      </c>
      <c r="G21" s="16">
        <f>+E21+F21</f>
        <v>1027911</v>
      </c>
      <c r="H21" s="32">
        <v>428446.64</v>
      </c>
      <c r="I21" s="16">
        <v>428446.64</v>
      </c>
      <c r="J21" s="16">
        <f t="shared" si="2"/>
        <v>428446.64</v>
      </c>
    </row>
    <row r="22" spans="1:13" ht="12" customHeight="1" x14ac:dyDescent="0.2">
      <c r="A22" s="14"/>
      <c r="B22" s="33" t="s">
        <v>33</v>
      </c>
      <c r="C22" s="34"/>
      <c r="D22" s="35"/>
      <c r="E22" s="16">
        <v>0</v>
      </c>
      <c r="F22" s="16">
        <v>1027911</v>
      </c>
      <c r="G22" s="16">
        <f>+E22+F22</f>
        <v>1027911</v>
      </c>
      <c r="H22" s="32">
        <v>428446.64</v>
      </c>
      <c r="I22" s="16">
        <v>428446.64</v>
      </c>
      <c r="J22" s="16">
        <f t="shared" si="2"/>
        <v>428446.64</v>
      </c>
      <c r="M22" s="18"/>
    </row>
    <row r="23" spans="1:13" ht="12" customHeight="1" x14ac:dyDescent="0.2">
      <c r="A23" s="14"/>
      <c r="B23" s="33" t="s">
        <v>34</v>
      </c>
      <c r="C23" s="34"/>
      <c r="D23" s="35"/>
      <c r="E23" s="16">
        <v>0</v>
      </c>
      <c r="F23" s="16">
        <v>8545201.1899999995</v>
      </c>
      <c r="G23" s="16">
        <f>+E23+F23</f>
        <v>8545201.1899999995</v>
      </c>
      <c r="H23" s="32">
        <v>5572523.79</v>
      </c>
      <c r="I23" s="16">
        <v>5572523.79</v>
      </c>
      <c r="J23" s="16">
        <f t="shared" si="2"/>
        <v>5572523.79</v>
      </c>
    </row>
    <row r="24" spans="1:13" ht="12" customHeight="1" x14ac:dyDescent="0.2">
      <c r="A24" s="14"/>
      <c r="B24" s="33" t="s">
        <v>35</v>
      </c>
      <c r="C24" s="36"/>
      <c r="D24" s="35"/>
      <c r="E24" s="16">
        <v>0</v>
      </c>
      <c r="F24" s="16">
        <v>5490748.1900000004</v>
      </c>
      <c r="G24" s="37"/>
      <c r="H24" s="32">
        <v>2518070.79</v>
      </c>
      <c r="I24" s="16">
        <v>2518070.79</v>
      </c>
      <c r="J24" s="16">
        <f t="shared" si="2"/>
        <v>2518070.79</v>
      </c>
    </row>
    <row r="25" spans="1:13" ht="12" customHeight="1" x14ac:dyDescent="0.2">
      <c r="A25" s="14"/>
      <c r="B25" s="29" t="s">
        <v>36</v>
      </c>
      <c r="C25" s="30"/>
      <c r="D25" s="35"/>
      <c r="E25" s="16">
        <v>0</v>
      </c>
      <c r="F25" s="16">
        <v>3054453</v>
      </c>
      <c r="G25" s="16">
        <v>0</v>
      </c>
      <c r="H25" s="32">
        <v>3054453</v>
      </c>
      <c r="I25" s="16">
        <v>3054453</v>
      </c>
      <c r="J25" s="16">
        <f t="shared" si="2"/>
        <v>3054453</v>
      </c>
    </row>
    <row r="26" spans="1:13" ht="12" customHeight="1" x14ac:dyDescent="0.2">
      <c r="A26" s="14"/>
      <c r="B26" s="29" t="s">
        <v>26</v>
      </c>
      <c r="C26" s="34"/>
      <c r="D26" s="35"/>
      <c r="E26" s="16" t="s">
        <v>27</v>
      </c>
      <c r="F26" s="16" t="s">
        <v>28</v>
      </c>
      <c r="G26" s="16"/>
      <c r="H26" s="32" t="s">
        <v>27</v>
      </c>
      <c r="I26" s="16" t="s">
        <v>27</v>
      </c>
      <c r="J26" s="16"/>
    </row>
    <row r="27" spans="1:13" ht="12" customHeight="1" x14ac:dyDescent="0.2">
      <c r="A27" s="14"/>
      <c r="B27" s="33" t="s">
        <v>37</v>
      </c>
      <c r="C27" s="34"/>
      <c r="D27" s="35"/>
      <c r="E27" s="16">
        <v>16836588.449999999</v>
      </c>
      <c r="F27" s="16">
        <v>2558037.33</v>
      </c>
      <c r="G27" s="16">
        <f>+E27+F27</f>
        <v>19394625.780000001</v>
      </c>
      <c r="H27" s="32">
        <v>7314350.0199999996</v>
      </c>
      <c r="I27" s="16">
        <v>7314350.0199999996</v>
      </c>
      <c r="J27" s="16">
        <f t="shared" si="2"/>
        <v>-9522238.4299999997</v>
      </c>
    </row>
    <row r="28" spans="1:13" x14ac:dyDescent="0.2">
      <c r="A28" s="14"/>
      <c r="B28" s="33" t="s">
        <v>38</v>
      </c>
      <c r="C28" s="34"/>
      <c r="D28" s="35"/>
      <c r="E28" s="16">
        <v>16836588.449999999</v>
      </c>
      <c r="F28" s="16">
        <v>2558037.33</v>
      </c>
      <c r="G28" s="16">
        <f>+E28+F28</f>
        <v>19394625.780000001</v>
      </c>
      <c r="H28" s="32">
        <v>7314350.0199999996</v>
      </c>
      <c r="I28" s="16">
        <v>7314350.0199999996</v>
      </c>
      <c r="J28" s="16">
        <f t="shared" si="2"/>
        <v>-9522238.4299999997</v>
      </c>
    </row>
    <row r="29" spans="1:13" s="40" customFormat="1" x14ac:dyDescent="0.2">
      <c r="A29" s="3"/>
      <c r="B29" s="33" t="s">
        <v>39</v>
      </c>
      <c r="C29" s="36"/>
      <c r="D29" s="31"/>
      <c r="E29" s="37">
        <v>16836588.449999999</v>
      </c>
      <c r="F29" s="37">
        <v>2558037.33</v>
      </c>
      <c r="G29" s="37"/>
      <c r="H29" s="38">
        <v>7314350.0199999996</v>
      </c>
      <c r="I29" s="37">
        <v>7314350.0199999996</v>
      </c>
      <c r="J29" s="16">
        <f t="shared" si="2"/>
        <v>-9522238.4299999997</v>
      </c>
      <c r="K29" s="39"/>
    </row>
    <row r="30" spans="1:13" x14ac:dyDescent="0.2">
      <c r="A30" s="14"/>
      <c r="B30" s="41"/>
      <c r="C30" s="42"/>
      <c r="D30" s="43"/>
      <c r="E30" s="16">
        <f>+E31</f>
        <v>0</v>
      </c>
      <c r="F30" s="16">
        <f>+F31</f>
        <v>0</v>
      </c>
      <c r="G30" s="16">
        <f>+G31</f>
        <v>0</v>
      </c>
      <c r="H30" s="16">
        <f>+H31</f>
        <v>0</v>
      </c>
      <c r="I30" s="16">
        <f>+I31</f>
        <v>0</v>
      </c>
      <c r="J30" s="16">
        <f t="shared" si="2"/>
        <v>0</v>
      </c>
    </row>
    <row r="31" spans="1:13" x14ac:dyDescent="0.2">
      <c r="A31" s="14"/>
      <c r="B31" s="17"/>
      <c r="C31" s="49"/>
      <c r="D31" s="50"/>
      <c r="E31" s="16">
        <v>0</v>
      </c>
      <c r="F31" s="16">
        <v>0</v>
      </c>
      <c r="G31" s="16">
        <f>+E31+F31</f>
        <v>0</v>
      </c>
      <c r="H31" s="16">
        <v>0</v>
      </c>
      <c r="I31" s="16">
        <v>0</v>
      </c>
      <c r="J31" s="16">
        <f t="shared" si="2"/>
        <v>0</v>
      </c>
    </row>
    <row r="32" spans="1:13" x14ac:dyDescent="0.2">
      <c r="A32" s="14"/>
      <c r="B32" s="19"/>
      <c r="C32" s="20"/>
      <c r="D32" s="21"/>
      <c r="E32" s="16">
        <v>0</v>
      </c>
      <c r="F32" s="16">
        <v>1</v>
      </c>
      <c r="G32" s="16">
        <f>+E32+F32</f>
        <v>1</v>
      </c>
      <c r="H32" s="16">
        <v>0</v>
      </c>
      <c r="I32" s="16">
        <v>0</v>
      </c>
      <c r="J32" s="16">
        <f t="shared" si="2"/>
        <v>0</v>
      </c>
    </row>
    <row r="33" spans="1:12" x14ac:dyDescent="0.2">
      <c r="A33" s="3"/>
      <c r="B33" s="22"/>
      <c r="C33" s="23"/>
      <c r="D33" s="44" t="s">
        <v>17</v>
      </c>
      <c r="E33" s="45">
        <f t="shared" ref="E33:J33" si="3">+E11+E18+E27</f>
        <v>17435963.449999999</v>
      </c>
      <c r="F33" s="45">
        <f t="shared" si="3"/>
        <v>12351894.92</v>
      </c>
      <c r="G33" s="45">
        <f t="shared" si="3"/>
        <v>29787858.370000001</v>
      </c>
      <c r="H33" s="45">
        <f t="shared" si="3"/>
        <v>13489344.25</v>
      </c>
      <c r="I33" s="45">
        <f t="shared" si="3"/>
        <v>13489344.25</v>
      </c>
      <c r="J33" s="51">
        <f t="shared" si="3"/>
        <v>-3946619.1999999993</v>
      </c>
    </row>
    <row r="34" spans="1:12" x14ac:dyDescent="0.2">
      <c r="A34" s="14"/>
      <c r="F34" s="24"/>
      <c r="G34" s="24"/>
      <c r="H34" s="53" t="s">
        <v>18</v>
      </c>
      <c r="I34" s="54"/>
      <c r="J34" s="52"/>
    </row>
    <row r="35" spans="1:12" x14ac:dyDescent="0.2">
      <c r="A35" s="14"/>
      <c r="B35" s="46" t="s">
        <v>40</v>
      </c>
      <c r="C35" s="47"/>
      <c r="D35" s="47"/>
      <c r="E35" s="47"/>
      <c r="F35" s="47"/>
      <c r="G35" s="47"/>
      <c r="H35" s="47"/>
      <c r="I35" s="47"/>
      <c r="J35" s="47"/>
    </row>
    <row r="36" spans="1:12" x14ac:dyDescent="0.2">
      <c r="B36" s="46" t="s">
        <v>41</v>
      </c>
      <c r="C36" s="1"/>
      <c r="D36" s="1"/>
      <c r="E36" s="1"/>
      <c r="F36" s="1"/>
      <c r="G36" s="1"/>
      <c r="H36" s="1"/>
      <c r="I36" s="1"/>
      <c r="J36" s="1"/>
    </row>
    <row r="37" spans="1:12" x14ac:dyDescent="0.2">
      <c r="B37" s="1"/>
      <c r="C37" s="1"/>
      <c r="D37" s="1"/>
      <c r="E37" s="1"/>
      <c r="F37" s="1"/>
      <c r="G37" s="1"/>
      <c r="H37" s="1"/>
      <c r="I37" s="1"/>
      <c r="J37" s="1"/>
    </row>
    <row r="40" spans="1:12" s="48" customFormat="1" x14ac:dyDescent="0.2">
      <c r="A40" s="5"/>
      <c r="B40" s="2"/>
      <c r="C40" s="2"/>
      <c r="D40" s="2"/>
      <c r="E40" s="2"/>
      <c r="F40" s="2"/>
      <c r="G40" s="2"/>
      <c r="H40" s="2"/>
      <c r="I40" s="2"/>
      <c r="J40" s="2"/>
      <c r="K40" s="1"/>
      <c r="L40" s="2"/>
    </row>
    <row r="41" spans="1:12" s="48" customFormat="1" x14ac:dyDescent="0.2">
      <c r="A41" s="5"/>
      <c r="B41" s="2"/>
      <c r="C41" s="2"/>
      <c r="D41" s="2"/>
      <c r="E41" s="2"/>
      <c r="F41" s="2"/>
      <c r="G41" s="2"/>
      <c r="H41" s="2"/>
      <c r="I41" s="2"/>
      <c r="J41" s="2"/>
      <c r="K41" s="1"/>
      <c r="L41" s="2"/>
    </row>
    <row r="42" spans="1:12" s="48" customFormat="1" x14ac:dyDescent="0.2">
      <c r="A42" s="5"/>
      <c r="B42" s="2"/>
      <c r="C42" s="2"/>
      <c r="D42" s="2"/>
      <c r="E42" s="2"/>
      <c r="F42" s="2"/>
      <c r="G42" s="2"/>
      <c r="H42" s="2"/>
      <c r="I42" s="2"/>
      <c r="J42" s="2"/>
      <c r="K42" s="1"/>
      <c r="L42" s="2"/>
    </row>
    <row r="43" spans="1:12" s="48" customFormat="1" x14ac:dyDescent="0.2">
      <c r="A43" s="5"/>
      <c r="B43" s="2"/>
      <c r="C43" s="2"/>
      <c r="D43" s="2"/>
      <c r="E43" s="2"/>
      <c r="F43" s="2"/>
      <c r="G43" s="2"/>
      <c r="H43" s="2"/>
      <c r="I43" s="2"/>
      <c r="J43" s="2"/>
      <c r="K43" s="1"/>
      <c r="L43" s="2"/>
    </row>
  </sheetData>
  <mergeCells count="9">
    <mergeCell ref="B1:J1"/>
    <mergeCell ref="B2:J2"/>
    <mergeCell ref="B3:J3"/>
    <mergeCell ref="C31:D31"/>
    <mergeCell ref="J33:J34"/>
    <mergeCell ref="H34:I34"/>
    <mergeCell ref="B8:D10"/>
    <mergeCell ref="E8:I8"/>
    <mergeCell ref="J8:J9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2017-07-04T15:47:16Z</cp:lastPrinted>
  <dcterms:created xsi:type="dcterms:W3CDTF">2017-07-04T14:35:45Z</dcterms:created>
  <dcterms:modified xsi:type="dcterms:W3CDTF">2017-07-04T15:47:40Z</dcterms:modified>
</cp:coreProperties>
</file>